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9336" activeTab="1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</workbook>
</file>

<file path=xl/calcChain.xml><?xml version="1.0" encoding="utf-8"?>
<calcChain xmlns="http://schemas.openxmlformats.org/spreadsheetml/2006/main">
  <c r="B31" i="8" l="1"/>
  <c r="B29" i="8"/>
  <c r="B28" i="8"/>
  <c r="B27" i="8"/>
  <c r="B23" i="8"/>
  <c r="B21" i="8"/>
  <c r="B20" i="8"/>
  <c r="B19" i="8"/>
  <c r="B15" i="8"/>
  <c r="B7" i="8" s="1"/>
  <c r="G8" i="5" s="1"/>
  <c r="B13" i="8"/>
  <c r="B5" i="8" s="1"/>
  <c r="G6" i="5" s="1"/>
  <c r="B12" i="8"/>
  <c r="B11" i="8"/>
  <c r="B3" i="8" s="1"/>
  <c r="G4" i="5" s="1"/>
  <c r="B4" i="8"/>
  <c r="G5" i="5" s="1"/>
  <c r="B31" i="3" l="1"/>
  <c r="B29" i="3"/>
  <c r="B28" i="3"/>
  <c r="B27" i="3"/>
  <c r="B23" i="3"/>
  <c r="B21" i="3"/>
  <c r="B20" i="3"/>
  <c r="B19" i="3"/>
  <c r="B15" i="3"/>
  <c r="B7" i="3" s="1"/>
  <c r="D8" i="5" s="1"/>
  <c r="B13" i="3"/>
  <c r="B5" i="3" s="1"/>
  <c r="D6" i="5" s="1"/>
  <c r="B12" i="3"/>
  <c r="B4" i="3" s="1"/>
  <c r="D5" i="5" s="1"/>
  <c r="B11" i="3"/>
  <c r="B31" i="7"/>
  <c r="B29" i="7"/>
  <c r="B28" i="7"/>
  <c r="B27" i="7"/>
  <c r="B23" i="7"/>
  <c r="B21" i="7"/>
  <c r="B20" i="7"/>
  <c r="B19" i="7"/>
  <c r="B15" i="7"/>
  <c r="B7" i="7" s="1"/>
  <c r="F8" i="5" s="1"/>
  <c r="B13" i="7"/>
  <c r="B5" i="7" s="1"/>
  <c r="F6" i="5" s="1"/>
  <c r="B12" i="7"/>
  <c r="B4" i="7" s="1"/>
  <c r="F5" i="5" s="1"/>
  <c r="B11" i="7"/>
  <c r="B31" i="4"/>
  <c r="B29" i="4"/>
  <c r="B28" i="4"/>
  <c r="B27" i="4"/>
  <c r="B23" i="4"/>
  <c r="B21" i="4"/>
  <c r="B5" i="4" s="1"/>
  <c r="E6" i="5" s="1"/>
  <c r="B20" i="4"/>
  <c r="B19" i="4"/>
  <c r="B15" i="4"/>
  <c r="B7" i="4" s="1"/>
  <c r="E8" i="5" s="1"/>
  <c r="B13" i="4"/>
  <c r="B12" i="4"/>
  <c r="B4" i="4" s="1"/>
  <c r="E5" i="5" s="1"/>
  <c r="B11" i="4"/>
  <c r="B3" i="7" l="1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<sst xmlns="http://schemas.openxmlformats.org/spreadsheetml/2006/main" count="164" uniqueCount="23">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</sst>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workbookViewId="0">
      <selection activeCell="B8" sqref="B8"/>
    </sheetView>
  </sheetViews>
  <sheetFormatPr defaultRowHeight="14.4" x14ac:dyDescent="0.3"/>
  <cols>
    <col min="1" max="1" width="36.6640625" customWidth="1"/>
    <col min="2" max="2" width="12.33203125" customWidth="1"/>
  </cols>
  <sheetData>
    <row r="2" spans="1:48" s="3" customFormat="1" x14ac:dyDescent="0.3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.8" x14ac:dyDescent="0.3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</row>
    <row r="4" spans="1:48" s="3" customFormat="1" ht="37.5" customHeight="1" x14ac:dyDescent="0.3">
      <c r="A4" s="11" t="s">
        <v>2</v>
      </c>
      <c r="B4" s="22">
        <f>SUM(C4:G4)</f>
        <v>2538</v>
      </c>
      <c r="C4" s="22">
        <f>'Lugar Center'!B3</f>
        <v>1698</v>
      </c>
      <c r="D4" s="22">
        <f>Kutaisi!B3</f>
        <v>236</v>
      </c>
      <c r="E4" s="22">
        <f>Batumi!B3</f>
        <v>230</v>
      </c>
      <c r="F4" s="22">
        <f>IDH!B3</f>
        <v>335</v>
      </c>
      <c r="G4" s="22">
        <f>NeoLab!B3</f>
        <v>39</v>
      </c>
    </row>
    <row r="5" spans="1:48" s="3" customFormat="1" x14ac:dyDescent="0.3">
      <c r="A5" s="11" t="s">
        <v>3</v>
      </c>
      <c r="B5" s="22">
        <f t="shared" ref="B5:B6" si="0">SUM(C5:G5)</f>
        <v>2534</v>
      </c>
      <c r="C5" s="22">
        <f>'Lugar Center'!B4</f>
        <v>1696</v>
      </c>
      <c r="D5" s="22">
        <f>Kutaisi!B4</f>
        <v>235</v>
      </c>
      <c r="E5" s="22">
        <f>Batumi!B4</f>
        <v>230</v>
      </c>
      <c r="F5" s="22">
        <f>IDH!B4</f>
        <v>334</v>
      </c>
      <c r="G5" s="22">
        <f>NeoLab!B4</f>
        <v>39</v>
      </c>
    </row>
    <row r="6" spans="1:48" s="3" customFormat="1" ht="23.25" customHeight="1" x14ac:dyDescent="0.3">
      <c r="A6" s="11" t="s">
        <v>0</v>
      </c>
      <c r="B6" s="22">
        <f t="shared" si="0"/>
        <v>151</v>
      </c>
      <c r="C6" s="22">
        <f>'Lugar Center'!B5</f>
        <v>70</v>
      </c>
      <c r="D6" s="22">
        <f>Kutaisi!B5</f>
        <v>8</v>
      </c>
      <c r="E6" s="22">
        <f>Batumi!B5</f>
        <v>3</v>
      </c>
      <c r="F6" s="22">
        <f>IDH!B5</f>
        <v>70</v>
      </c>
      <c r="G6" s="22">
        <f>NeoLab!B5</f>
        <v>0</v>
      </c>
    </row>
    <row r="7" spans="1:48" s="3" customFormat="1" ht="6" customHeight="1" x14ac:dyDescent="0.3">
      <c r="B7" s="23"/>
      <c r="C7" s="23"/>
      <c r="D7" s="23"/>
      <c r="E7" s="23"/>
      <c r="F7" s="23"/>
      <c r="G7" s="23"/>
    </row>
    <row r="8" spans="1:48" s="3" customFormat="1" ht="44.25" customHeight="1" x14ac:dyDescent="0.3">
      <c r="A8" s="30" t="s">
        <v>12</v>
      </c>
      <c r="B8" s="29">
        <f>SUM(C8:G8)</f>
        <v>130</v>
      </c>
      <c r="C8" s="29">
        <f>'Lugar Center'!B7</f>
        <v>92</v>
      </c>
      <c r="D8" s="29">
        <f>Kutaisi!B7</f>
        <v>7</v>
      </c>
      <c r="E8" s="29">
        <f>Batumi!B7</f>
        <v>11</v>
      </c>
      <c r="F8" s="29">
        <f>IDH!B7</f>
        <v>20</v>
      </c>
      <c r="G8" s="29">
        <f>NeoLab!B7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abSelected="1" topLeftCell="A16" workbookViewId="0">
      <selection activeCell="E31" sqref="E31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1" width="6.33203125" style="4" customWidth="1"/>
    <col min="12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</v>
      </c>
      <c r="B2" s="18" t="s">
        <v>5</v>
      </c>
    </row>
    <row r="3" spans="1:48" ht="37.5" customHeight="1" x14ac:dyDescent="0.3">
      <c r="A3" s="11" t="s">
        <v>2</v>
      </c>
      <c r="B3" s="22">
        <f>B11+B18+B26+B34</f>
        <v>1698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B12+B19+B27+B35</f>
        <v>1696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">
      <c r="A5" s="11" t="s">
        <v>0</v>
      </c>
      <c r="B5" s="22">
        <f>B13+B20+B28+B36</f>
        <v>70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">
      <c r="A7" s="30" t="s">
        <v>12</v>
      </c>
      <c r="B7" s="29">
        <f>B15+B22+B30+B38</f>
        <v>92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.8" x14ac:dyDescent="0.3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">
      <c r="A16" s="21" t="s">
        <v>6</v>
      </c>
      <c r="B16" s="23"/>
      <c r="AB16" s="10"/>
    </row>
    <row r="17" spans="1:48" s="15" customFormat="1" x14ac:dyDescent="0.3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">
      <c r="A19" s="11" t="s">
        <v>3</v>
      </c>
      <c r="B19" s="22">
        <f t="shared" ref="B19:B22" si="1">SUM(C19:AG19)</f>
        <v>1479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2" x14ac:dyDescent="0.3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">
      <c r="I23" s="4" t="s">
        <v>10</v>
      </c>
    </row>
    <row r="24" spans="1:48" ht="28.5" customHeight="1" x14ac:dyDescent="0.3">
      <c r="A24" s="21" t="s">
        <v>8</v>
      </c>
      <c r="B24" s="23"/>
      <c r="AB24" s="10"/>
    </row>
    <row r="25" spans="1:48" s="15" customFormat="1" x14ac:dyDescent="0.3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">
      <c r="A26" s="11" t="s">
        <v>2</v>
      </c>
      <c r="B26" s="22">
        <f>SUM(C26:AF26)</f>
        <v>84</v>
      </c>
      <c r="C26" s="7">
        <v>84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">
      <c r="A27" s="11" t="s">
        <v>3</v>
      </c>
      <c r="B27" s="22">
        <f>SUM(C27:AF27)</f>
        <v>83</v>
      </c>
      <c r="C27" s="7">
        <v>83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">
      <c r="A28" s="11" t="s">
        <v>0</v>
      </c>
      <c r="B28" s="22">
        <f>SUM(C28:AF28)</f>
        <v>6</v>
      </c>
      <c r="C28" s="8">
        <v>6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2" x14ac:dyDescent="0.3">
      <c r="A30" s="19" t="s">
        <v>11</v>
      </c>
      <c r="B30" s="22">
        <f>SUM(C30:AF30)</f>
        <v>14</v>
      </c>
      <c r="C30" s="26">
        <v>14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">
      <c r="A32" s="21" t="s">
        <v>9</v>
      </c>
      <c r="B32" s="23"/>
      <c r="AB32" s="10"/>
    </row>
    <row r="33" spans="1:48" s="15" customFormat="1" x14ac:dyDescent="0.3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2" x14ac:dyDescent="0.3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T10" sqref="T10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19</v>
      </c>
      <c r="B2" s="18" t="s">
        <v>5</v>
      </c>
    </row>
    <row r="3" spans="1:48" ht="27.6" x14ac:dyDescent="0.3">
      <c r="A3" s="11" t="s">
        <v>2</v>
      </c>
      <c r="B3" s="22">
        <f>B11+B19+B27</f>
        <v>236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235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7.6" x14ac:dyDescent="0.3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SUM(C13:V13)</f>
        <v>8</v>
      </c>
      <c r="C13" s="22"/>
      <c r="D13" s="22"/>
      <c r="E13" s="22"/>
      <c r="F13" s="2"/>
      <c r="G13" s="2"/>
      <c r="H13" s="2"/>
      <c r="I13" s="2"/>
      <c r="J13" s="2"/>
      <c r="K13" s="1">
        <v>1</v>
      </c>
      <c r="L13" s="1"/>
      <c r="M13" s="1"/>
      <c r="N13" s="1"/>
      <c r="O13" s="1"/>
      <c r="P13" s="1">
        <v>2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16</v>
      </c>
      <c r="C19" s="7">
        <v>16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16</v>
      </c>
      <c r="C20" s="7">
        <v>16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4" workbookViewId="0">
      <selection activeCell="F5" sqref="F5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230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230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11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7.6" x14ac:dyDescent="0.3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 t="shared" si="0"/>
        <v>2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20</v>
      </c>
      <c r="C19" s="7">
        <v>20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20</v>
      </c>
      <c r="C20" s="7">
        <v>20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1</v>
      </c>
      <c r="C21" s="8">
        <v>1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1</v>
      </c>
      <c r="C23" s="26">
        <v>1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7" workbookViewId="0">
      <selection activeCell="G26" sqref="G26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20</v>
      </c>
      <c r="B2" s="18" t="s">
        <v>5</v>
      </c>
    </row>
    <row r="3" spans="1:48" ht="27.6" x14ac:dyDescent="0.3">
      <c r="A3" s="11" t="s">
        <v>2</v>
      </c>
      <c r="B3" s="22">
        <f>B11+B19+B27</f>
        <v>335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334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70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20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7.6" x14ac:dyDescent="0.3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SUM(C12:U12)</f>
        <v>321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20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13</v>
      </c>
      <c r="C19" s="7">
        <v>13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13</v>
      </c>
      <c r="C20" s="7">
        <v>13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3</v>
      </c>
      <c r="C21" s="8">
        <v>3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I13" sqref="I13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21</v>
      </c>
      <c r="B2" s="18" t="s">
        <v>5</v>
      </c>
    </row>
    <row r="3" spans="1:48" ht="27.6" x14ac:dyDescent="0.3">
      <c r="A3" s="11" t="s">
        <v>2</v>
      </c>
      <c r="B3" s="22">
        <f>B11+B19+B27</f>
        <v>39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39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7.6" x14ac:dyDescent="0.3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14</v>
      </c>
      <c r="C19" s="7">
        <v>14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14</v>
      </c>
      <c r="C20" s="7">
        <v>14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2020-04-02T06:10:01Z</dcterms:modified>
</cp:coreProperties>
</file>